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32" windowWidth="22848" windowHeight="1200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6" i="1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<sst xmlns="http://schemas.openxmlformats.org/spreadsheetml/2006/main" count="45" uniqueCount="37">
  <si>
    <t>Отчет № 9. 05.12.2019 15:07:16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</si>
  <si>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</si>
  <si>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Думы Андреапольского муниципального округа Тверской области первого созыва</t>
  </si>
  <si>
    <t>территориальная избирательная комиссия Андреапольского района</t>
  </si>
  <si>
    <t>По состоянию на 28.10.2019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</si>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</sst>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/>
  </sheetViews>
  <sheetFormatPr defaultRowHeight="14.4"/>
  <cols>
    <col min="1" max="1" width="5.5546875" customWidth="1"/>
    <col min="2" max="3" width="16.5546875" customWidth="1"/>
    <col min="4" max="12" width="9.44140625" customWidth="1"/>
    <col min="13" max="13" width="10.88671875" customWidth="1"/>
  </cols>
  <sheetData>
    <row r="1" spans="1:13" ht="14.4" customHeight="1">
      <c r="M1" s="1" t="s">
        <v>0</v>
      </c>
    </row>
    <row r="2" spans="1:13" ht="121.0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6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 t="s">
        <v>4</v>
      </c>
    </row>
    <row r="6" spans="1:13">
      <c r="M6" s="4" t="s">
        <v>5</v>
      </c>
    </row>
    <row r="7" spans="1:13" ht="130.80000000000001">
      <c r="A7" s="5" t="str">
        <f>"№ строки"</f>
        <v>№ строки</v>
      </c>
      <c r="B7" s="5" t="str">
        <f>"Строка финансового отчета"</f>
        <v>Строка финансового отчета</v>
      </c>
      <c r="C7" s="5" t="str">
        <f>"Шифр строки"</f>
        <v>Шифр строки</v>
      </c>
      <c r="D7" s="5" t="str">
        <f>"Итого по избирательным объединениям, кандидатам"</f>
        <v>Итого по избирательным объединениям, кандидатам</v>
      </c>
      <c r="E7" s="6" t="str">
        <f>"Дементьев Владимир Викторович"</f>
        <v>Дементьев Владимир Викторович</v>
      </c>
      <c r="F7" s="6" t="str">
        <f>"Смирнов Денис Васильевич"</f>
        <v>Смирнов Денис Васильевич</v>
      </c>
      <c r="G7" s="6" t="str">
        <f>"Избирательный округ (Андреапольский пятимандатный (№ 1)), всего"</f>
        <v>Избирательный округ (Андреапольский пятимандатный (№ 1)), всего</v>
      </c>
      <c r="H7" s="6" t="str">
        <f>"Новак Владимир Сергеевич"</f>
        <v>Новак Владимир Сергеевич</v>
      </c>
      <c r="I7" s="6" t="str">
        <f>"Сапожникова Людмила Михайловна"</f>
        <v>Сапожникова Людмила Михайловна</v>
      </c>
      <c r="J7" s="6" t="str">
        <f>"Избирательный округ (Андреапольский пятимандатный (№ 2)), всего"</f>
        <v>Избирательный округ (Андреапольский пятимандатный (№ 2)), всего</v>
      </c>
      <c r="K7" s="6" t="str">
        <f>"Егоров Виталий Иванович"</f>
        <v>Егоров Виталий Иванович</v>
      </c>
      <c r="L7" s="6" t="str">
        <f>"Стенин Владимир Яковлевич"</f>
        <v>Стенин Владимир Яковлевич</v>
      </c>
      <c r="M7" s="6" t="str">
        <f>"Избирательный округ (Андреапольский пятимандатный (№ 3)), всего"</f>
        <v>Избирательный округ (Андреапольский пятимандатный (№ 3)), всего</v>
      </c>
    </row>
    <row r="8" spans="1:13">
      <c r="A8" s="7" t="s">
        <v>6</v>
      </c>
      <c r="B8" s="5" t="str">
        <f>"2"</f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ht="39.6">
      <c r="A9" s="8" t="s">
        <v>6</v>
      </c>
      <c r="B9" s="9" t="str">
        <f>"Поступило средств в избирательный фонд, всего"</f>
        <v>Поступило средств в избирательный фонд, всего</v>
      </c>
      <c r="C9" s="10">
        <v>10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>
      <c r="A10" s="8" t="s">
        <v>7</v>
      </c>
      <c r="B10" s="10" t="str">
        <f>"в том числе"</f>
        <v>в том числе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79.2">
      <c r="A11" s="8" t="s">
        <v>8</v>
      </c>
      <c r="B11" s="9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10">
        <v>20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>
      <c r="A12" s="8" t="s">
        <v>7</v>
      </c>
      <c r="B12" s="10" t="str">
        <f>"из них"</f>
        <v>из них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66">
      <c r="A13" s="8" t="s">
        <v>9</v>
      </c>
      <c r="B13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10">
        <v>30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79.2">
      <c r="A14" s="8" t="s">
        <v>10</v>
      </c>
      <c r="B14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0">
        <v>40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39.6">
      <c r="A15" s="8" t="s">
        <v>11</v>
      </c>
      <c r="B15" s="9" t="str">
        <f>"Добровольные пожертвования гражданина"</f>
        <v>Добровольные пожертвования гражданина</v>
      </c>
      <c r="C15" s="10">
        <v>50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39.6">
      <c r="A16" s="8" t="s">
        <v>12</v>
      </c>
      <c r="B16" s="9" t="str">
        <f>"Добровольные пожертвования юридического лица"</f>
        <v>Добровольные пожертвования юридического лица</v>
      </c>
      <c r="C16" s="10">
        <v>60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45.19999999999999">
      <c r="A17" s="8" t="s">
        <v>13</v>
      </c>
      <c r="B17" s="9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10">
        <v>70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>
      <c r="A18" s="8" t="s">
        <v>7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66">
      <c r="A19" s="8" t="s">
        <v>14</v>
      </c>
      <c r="B19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10">
        <v>80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79.2">
      <c r="A20" s="8" t="s">
        <v>15</v>
      </c>
      <c r="B20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10">
        <v>90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26.4">
      <c r="A21" s="8" t="s">
        <v>16</v>
      </c>
      <c r="B21" s="9" t="str">
        <f>"Средства гражданина"</f>
        <v>Средства гражданина</v>
      </c>
      <c r="C21" s="10">
        <v>100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26.4">
      <c r="A22" s="8" t="s">
        <v>17</v>
      </c>
      <c r="B22" s="9" t="str">
        <f>"Средства юридического лица"</f>
        <v>Средства юридического лица</v>
      </c>
      <c r="C22" s="10">
        <v>110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ht="52.8">
      <c r="A23" s="8" t="s">
        <v>18</v>
      </c>
      <c r="B23" s="9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10">
        <v>120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>
      <c r="A24" s="8" t="s">
        <v>7</v>
      </c>
      <c r="B24" s="10" t="str">
        <f>"из них"</f>
        <v>из них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26.4">
      <c r="A25" s="8" t="s">
        <v>19</v>
      </c>
      <c r="B25" s="9" t="str">
        <f>"Перечислено в доход бюджета"</f>
        <v>Перечислено в доход бюджета</v>
      </c>
      <c r="C25" s="10">
        <v>130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92.4">
      <c r="A26" s="8" t="s">
        <v>20</v>
      </c>
      <c r="B26" s="9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10">
        <v>140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>
      <c r="A27" s="8" t="s">
        <v>7</v>
      </c>
      <c r="B27" s="10" t="str">
        <f>"из них"</f>
        <v>из них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32">
      <c r="A28" s="8" t="s">
        <v>21</v>
      </c>
      <c r="B28" s="9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10">
        <v>150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132">
      <c r="A29" s="8" t="s">
        <v>22</v>
      </c>
      <c r="B29" s="9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10">
        <v>160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66">
      <c r="A30" s="8" t="s">
        <v>23</v>
      </c>
      <c r="B30" s="9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10">
        <v>170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66">
      <c r="A31" s="8" t="s">
        <v>24</v>
      </c>
      <c r="B31" s="9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10">
        <v>180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 ht="26.4">
      <c r="A32" s="8" t="s">
        <v>25</v>
      </c>
      <c r="B32" s="9" t="str">
        <f>"Израсходовано средств, всего"</f>
        <v>Израсходовано средств, всего</v>
      </c>
      <c r="C32" s="10">
        <v>190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>
      <c r="A33" s="8" t="s">
        <v>7</v>
      </c>
      <c r="B33" s="10" t="str">
        <f>"из них"</f>
        <v>из них</v>
      </c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52.8">
      <c r="A34" s="8" t="s">
        <v>26</v>
      </c>
      <c r="B34" s="9" t="str">
        <f>"На организацию сбора подписей избирателей, 
из них"</f>
        <v>На организацию сбора подписей избирателей, 
из них</v>
      </c>
      <c r="C34" s="10">
        <v>200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>
      <c r="A35" s="8" t="s">
        <v>7</v>
      </c>
      <c r="B35" s="10" t="str">
        <f>"из них"</f>
        <v>из них</v>
      </c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66">
      <c r="A36" s="8" t="s">
        <v>27</v>
      </c>
      <c r="B36" s="9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10">
        <v>210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ht="52.8">
      <c r="A37" s="8" t="s">
        <v>28</v>
      </c>
      <c r="B37" s="9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10">
        <v>220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66">
      <c r="A38" s="8" t="s">
        <v>29</v>
      </c>
      <c r="B38" s="9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10">
        <v>230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1:13" ht="66">
      <c r="A39" s="8" t="s">
        <v>30</v>
      </c>
      <c r="B39" s="9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10">
        <v>240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ht="52.8">
      <c r="A40" s="8" t="s">
        <v>31</v>
      </c>
      <c r="B40" s="9" t="str">
        <f>"На проведение публичных массовых мероприятий"</f>
        <v>На проведение публичных массовых мероприятий</v>
      </c>
      <c r="C40" s="10">
        <v>250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ht="79.2">
      <c r="A41" s="8" t="s">
        <v>32</v>
      </c>
      <c r="B41" s="9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10">
        <v>260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ht="105.6">
      <c r="A42" s="8" t="s">
        <v>33</v>
      </c>
      <c r="B42" s="9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10">
        <v>270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ht="92.4">
      <c r="A43" s="8" t="s">
        <v>34</v>
      </c>
      <c r="B43" s="9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ht="118.8">
      <c r="A44" s="8" t="s">
        <v>35</v>
      </c>
      <c r="B44" s="9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10">
        <v>300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</row>
    <row r="45" spans="1:13">
      <c r="A45" s="8" t="s">
        <v>7</v>
      </c>
      <c r="B45" s="10" t="str">
        <f>"из них"</f>
        <v>из них</v>
      </c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18.8">
      <c r="A46" s="8" t="s">
        <v>36</v>
      </c>
      <c r="B46" s="9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10">
        <v>290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</sheetData>
  <mergeCells count="3">
    <mergeCell ref="A2:M2"/>
    <mergeCell ref="A3:M3"/>
    <mergeCell ref="A4:M4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2019-12-05T12:07:52Z</dcterms:created>
  <dcterms:modified xsi:type="dcterms:W3CDTF">2019-12-05T12:08:44Z</dcterms:modified>
</cp:coreProperties>
</file>